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mc:AlternateContent xmlns:mc="http://schemas.openxmlformats.org/markup-compatibility/2006">
    <mc:Choice Requires="x15">
      <x15ac:absPath xmlns:x15ac="http://schemas.microsoft.com/office/spreadsheetml/2010/11/ac" url="D:\Users\smidi\Downloads\"/>
    </mc:Choice>
  </mc:AlternateContent>
  <xr:revisionPtr revIDLastSave="0" documentId="13_ncr:1_{11893AA9-686D-4965-B253-0664323B0A66}" xr6:coauthVersionLast="36" xr6:coauthVersionMax="36" xr10:uidLastSave="{00000000-0000-0000-0000-000000000000}"/>
  <bookViews>
    <workbookView xWindow="0" yWindow="0" windowWidth="28800" windowHeight="11625" xr2:uid="{00000000-000D-0000-FFFF-FFFF00000000}"/>
  </bookViews>
  <sheets>
    <sheet name="Plan1" sheetId="1" r:id="rId1"/>
  </sheets>
  <definedNames>
    <definedName name="_xlnm.Print_Area" localSheetId="0">Plan1!$A$1:$H$50</definedName>
  </definedNames>
  <calcPr calcId="191029"/>
</workbook>
</file>

<file path=xl/calcChain.xml><?xml version="1.0" encoding="utf-8"?>
<calcChain xmlns="http://schemas.openxmlformats.org/spreadsheetml/2006/main">
  <c r="E46" i="1" l="1"/>
  <c r="H45" i="1"/>
  <c r="H44" i="1"/>
  <c r="H43" i="1"/>
  <c r="H42" i="1"/>
  <c r="H41" i="1"/>
  <c r="H40" i="1"/>
  <c r="H39" i="1"/>
  <c r="H38" i="1"/>
  <c r="H37" i="1"/>
  <c r="H36" i="1"/>
  <c r="H35" i="1"/>
  <c r="H34" i="1"/>
  <c r="H33" i="1"/>
  <c r="H32" i="1"/>
  <c r="H46" i="1" s="1"/>
  <c r="E27" i="1"/>
  <c r="H26" i="1"/>
  <c r="H25" i="1"/>
  <c r="H24" i="1"/>
  <c r="H23" i="1"/>
  <c r="H22" i="1"/>
  <c r="H21" i="1"/>
  <c r="H20" i="1"/>
  <c r="H27" i="1" s="1"/>
  <c r="E15" i="1"/>
  <c r="H14" i="1"/>
  <c r="H15" i="1" s="1"/>
  <c r="A49" i="1" l="1"/>
</calcChain>
</file>

<file path=xl/sharedStrings.xml><?xml version="1.0" encoding="utf-8"?>
<sst xmlns="http://schemas.openxmlformats.org/spreadsheetml/2006/main" count="136" uniqueCount="125">
  <si>
    <t xml:space="preserve"> </t>
  </si>
  <si>
    <t>FORMULÁRIO DE AVALIAÇÃO DE CURRÍCULO – MESTRADO</t>
  </si>
  <si>
    <t>1-  O preenchimento deste Formulário de Avaliação de Currículo deve ser realizado observado o que dispõe o edital e é de inteira responsabilidade do candidato.</t>
  </si>
  <si>
    <t>2-  Em cada subitem, sempre que houver o que informar, o candidato deve fazer o registro pertinente na coluna correspondente à "quantidade" (6ª coluna da esquerda para a direita ).</t>
  </si>
  <si>
    <t>3-  Os valores relativos à "Pontuação atribuída pelo candidato na [...] considerando as informações registradas" e à "Pontuação Final Atribuída pelo Candidato são calculados automaticamente considerando as informações quantitativas por ele registradas neste Formulário de Avaliação de Currículo.</t>
  </si>
  <si>
    <t>Nome civil completo:</t>
  </si>
  <si>
    <t>Nome social completo: (se couber)</t>
  </si>
  <si>
    <t>Endereço do Currículo lattes atualizado:</t>
  </si>
  <si>
    <t>Linha de Pesquisa:</t>
  </si>
  <si>
    <t>Item 1: Formação complementar: pontuação máxima 5 pontos</t>
  </si>
  <si>
    <t>Subitem</t>
  </si>
  <si>
    <t>Descrição da formação complementar concluída</t>
  </si>
  <si>
    <t>Tipo(s) de documento(s) aceito(s) como comprovante da formação complementar corresponente</t>
  </si>
  <si>
    <t>Pontuação Individual para cada formação complementar concluída</t>
  </si>
  <si>
    <t>Pontuação Máxima para cada formação complementar concluída</t>
  </si>
  <si>
    <t>Quantidade de formação complementar concluída e devidamente comprovada(s)</t>
  </si>
  <si>
    <t>Numeração da(s) página(s) dos documentos comprobatórios apresentados para cada formação complementar informada</t>
  </si>
  <si>
    <t>Pontuação atribuída pelo candidato na sua formação complementar considerando as informações registradas</t>
  </si>
  <si>
    <t>1.1.</t>
  </si>
  <si>
    <r>
      <t xml:space="preserve">Disciplina concluída com aprovação em curso de Mestrado reconhecido pela CAPES, com carga horária mínima de 60hs </t>
    </r>
    <r>
      <rPr>
        <sz val="11"/>
        <color theme="1"/>
        <rFont val="Calibri"/>
        <charset val="134"/>
        <scheme val="minor"/>
      </rPr>
      <t xml:space="preserve">(limitado ao máximo de </t>
    </r>
    <r>
      <rPr>
        <b/>
        <sz val="11"/>
        <color rgb="FF000000"/>
        <rFont val="Calibri"/>
        <charset val="134"/>
      </rPr>
      <t>duas</t>
    </r>
    <r>
      <rPr>
        <sz val="11"/>
        <color theme="1"/>
        <rFont val="Calibri"/>
        <charset val="134"/>
        <scheme val="minor"/>
      </rPr>
      <t xml:space="preserve"> disciplinas)</t>
    </r>
  </si>
  <si>
    <t>Declaração ou histórico escolar em que conste o nome da instituição; nome do Programa de Pós-Graduação; nome da disciplina; período em que foi cursada; carga horária.</t>
  </si>
  <si>
    <t>2,5 pontos por disciplina concluída com aprovação</t>
  </si>
  <si>
    <t>Total da pontuação (Item 1 - Formação Complementar)</t>
  </si>
  <si>
    <t>---</t>
  </si>
  <si>
    <t>Item 2: EXPERIÊNCIA PROFISSIONAL: pontuação máxima 20 pontos</t>
  </si>
  <si>
    <t>Descrição da atividade correspondente à experiência profissional</t>
  </si>
  <si>
    <t>Tipo(s) de documento(s) aceito(s) como comprovante da atividade profissional corresponente</t>
  </si>
  <si>
    <t>Pontuação Individual para cada  atividade profissional exercida</t>
  </si>
  <si>
    <t>Pontuação Máxima para cada atividade profissional exercida</t>
  </si>
  <si>
    <t>Quantidade de atividade profissional exercida e devidamente comprovada(s)</t>
  </si>
  <si>
    <t>Numeração da(s) página(s) dos documentos comprobatórios apresentados para cada atividade profissional exercida e informada</t>
  </si>
  <si>
    <t>Pontuação atribuída na sua experiência profissional pelo candidato considerando as informações registradas</t>
  </si>
  <si>
    <t>2.1.</t>
  </si>
  <si>
    <r>
      <t xml:space="preserve">Efetivo exercício do magistério no ensino superior em cursos de graduação na modalidade presencial </t>
    </r>
    <r>
      <rPr>
        <sz val="11"/>
        <color rgb="FF000000"/>
        <rFont val="Calibri"/>
        <charset val="134"/>
      </rPr>
      <t>(limitado a 4 semestres)</t>
    </r>
  </si>
  <si>
    <t>No caso de instituição particular, declaração emitida pelo diretor da instituição. No caso de instituição pública declaração ou documento oficial similar emitido pelo órgão competente.  Em ambos os casos em papel timbrado com a especificação das disciplinas/componentes curriculares em que atua ou atuou e do período de atuação.</t>
  </si>
  <si>
    <r>
      <t xml:space="preserve">1,0 ponto por semestre letivo completo </t>
    </r>
    <r>
      <rPr>
        <sz val="11"/>
        <color rgb="FFFF0000"/>
        <rFont val="Calibri"/>
        <charset val="134"/>
      </rPr>
      <t>(Não será pontuado semestre letivo incompleto)</t>
    </r>
  </si>
  <si>
    <t>2.2.</t>
  </si>
  <si>
    <r>
      <t xml:space="preserve">Efetivo exercício como professor na educação básica. </t>
    </r>
    <r>
      <rPr>
        <sz val="11"/>
        <color rgb="FF000000"/>
        <rFont val="Calibri"/>
        <charset val="134"/>
      </rPr>
      <t>(limitado a 8 semestres)</t>
    </r>
  </si>
  <si>
    <t>No caso de instituição particular, declaração emitida pelo diretor da instituição em papel timbrado. No caso de escola pública declaração ou documento oficial similar emitido pelo órgão competente indicando as disciplinas/séries em que atuou e/ou atua. Em ambos os casos com a especificação do período de atuação.</t>
  </si>
  <si>
    <r>
      <t>0,5 pontos por semestre letivo completo. (</t>
    </r>
    <r>
      <rPr>
        <sz val="11"/>
        <color rgb="FFFF0000"/>
        <rFont val="Calibri"/>
        <charset val="134"/>
      </rPr>
      <t>Não será pontuado semestre letivo incompleto).</t>
    </r>
  </si>
  <si>
    <t>2.3.</t>
  </si>
  <si>
    <r>
      <t xml:space="preserve">Efetivo exercício em cargos de gestão ou administração nos sistemas de ensino ou na escola de educação básica e/ou superior </t>
    </r>
    <r>
      <rPr>
        <sz val="11"/>
        <rFont val="Calibri"/>
        <charset val="134"/>
        <scheme val="minor"/>
      </rPr>
      <t>(inspeção escolar; diretor de escola; atuação no setor administrativo de órgão do sistema de ensino - secretaria, superintendência de ensino ou órgão similar; diretor de escola; coordenador pedagógico em escola; supervisor escolar, orientador educacional, coordenador de curso de graduação e/ou pós-graduação stricto-sensu)</t>
    </r>
    <r>
      <rPr>
        <b/>
        <sz val="11"/>
        <rFont val="Calibri"/>
        <charset val="134"/>
      </rPr>
      <t xml:space="preserve">. Observação: </t>
    </r>
    <r>
      <rPr>
        <sz val="11"/>
        <rFont val="Calibri"/>
        <charset val="134"/>
      </rPr>
      <t>participação em conselhos e órgãos colegiados não se configuram em efetivo exercício em cargos de gestão ou administração no âmbito do presente edital (limitado a 4 semestres)</t>
    </r>
  </si>
  <si>
    <t>No caso de instituição particular, declaração emitida pelo diretor da instituição, em papel timbrado. No caso de escola pública declaração ou documento oficial similar emitido pelo órgão competente . Em ambos os casos com a especificação do cargo/função que ocupou ou ocupa e o período de atuação no respectivo cargo.</t>
  </si>
  <si>
    <r>
      <t xml:space="preserve">1,0 ponto por semestre letivo completo. </t>
    </r>
    <r>
      <rPr>
        <sz val="11"/>
        <color rgb="FFFF0000"/>
        <rFont val="Calibri"/>
        <charset val="134"/>
      </rPr>
      <t>(Não será pontuado semestre letivo incompleto)</t>
    </r>
    <r>
      <rPr>
        <sz val="11"/>
        <color theme="1"/>
        <rFont val="Calibri"/>
        <charset val="134"/>
        <scheme val="minor"/>
      </rPr>
      <t>.</t>
    </r>
  </si>
  <si>
    <t>2.4.</t>
  </si>
  <si>
    <r>
      <t>Efetivo exercício como tutor em curso de graduação ou pós-graduação</t>
    </r>
    <r>
      <rPr>
        <b/>
        <i/>
        <sz val="11"/>
        <rFont val="Calibri"/>
        <charset val="134"/>
      </rPr>
      <t xml:space="preserve"> lato sensu</t>
    </r>
    <r>
      <rPr>
        <b/>
        <sz val="11"/>
        <rFont val="Calibri"/>
        <charset val="134"/>
      </rPr>
      <t xml:space="preserve"> na modalidade à distância. </t>
    </r>
    <r>
      <rPr>
        <sz val="11"/>
        <rFont val="Calibri"/>
        <charset val="134"/>
      </rPr>
      <t>(limitado a 5 tutorias)</t>
    </r>
  </si>
  <si>
    <t>No caso de instituição particular, declaração emitida pelo/a diretor/a da instituição.  No caso de instituição pública declaração ou documento oficial similar emitido pelo órgão competente. Em ambos os casos em papel timbrado com a especificação das disciplinas/componentes curriculares em que atuou e do período de atuação.</t>
  </si>
  <si>
    <r>
      <t xml:space="preserve">0,4 pontos por  disciplina /componente curricular completo. </t>
    </r>
    <r>
      <rPr>
        <sz val="11"/>
        <color rgb="FFFF0000"/>
        <rFont val="Calibri"/>
        <charset val="134"/>
      </rPr>
      <t>(Não será pontuado disciplina/componente curricular incompleto)</t>
    </r>
  </si>
  <si>
    <t>2.5.</t>
  </si>
  <si>
    <r>
      <t xml:space="preserve">Efetivo exercício como docente em curso de graduação ou pós-graduação lato sensu na modalidade à distância. </t>
    </r>
    <r>
      <rPr>
        <sz val="11"/>
        <rFont val="Calibri"/>
        <charset val="134"/>
      </rPr>
      <t>(limitado a 1 disciplina/componentecurricular)</t>
    </r>
  </si>
  <si>
    <t>No caso de instituição particular, declaração emitida pelo diretor da instituição. No caso de instituição pública declaração ou documento oficial similar emitido pelo órgão competente. Em ambos os casos em papel timbrado com a especificação das disciplinas/componentes curriculares em que atuou e do período de atuação.</t>
  </si>
  <si>
    <t>2 pontos por disciplina /componente curricular completo.    (Não será pontuado disciplina/componente curricular incompleto)</t>
  </si>
  <si>
    <t>2.6.</t>
  </si>
  <si>
    <r>
      <t xml:space="preserve">Orientação, pelo candidato, como docente concluída de aluno de graduação: iniciação à docência – PIBID; iniciação científica – IC; programa de educação tutorial - PET; monitoria; TCC </t>
    </r>
    <r>
      <rPr>
        <sz val="11"/>
        <rFont val="Calibri"/>
        <charset val="134"/>
      </rPr>
      <t>(limitado a 05 orientações).</t>
    </r>
  </si>
  <si>
    <t>Declaração emitida pelos órgãos das instituições responsáveis pelas ações e/ou das agências de fomento que outorgou bolsa de pesquisa, em papel timbrado, indicando descrição e autoria das atividades e período em que foram desenvolvidas.</t>
  </si>
  <si>
    <t>0,40 pontos por orientação concluída</t>
  </si>
  <si>
    <t>2.7.</t>
  </si>
  <si>
    <t>Participação em projetos de Ensino ou Pesquisa ou de Extensão concluído com duração mínima de seis meses. (limitado a 1 participação)</t>
  </si>
  <si>
    <t>Declaração emitida pelos órgãos, e/ou agências, e/ou instituição de ensino superior que credenciou o projeto indicando participação e modalidade do projeto e período em que o mesmo foi desenvolvido.</t>
  </si>
  <si>
    <t>2 pontos  por projeto concluído</t>
  </si>
  <si>
    <t>Total da pontuação (Item 2 - Experiência Profissional)</t>
  </si>
  <si>
    <t>Item 3: Produção Científica nos últimos 3 anos : pontuação máxima 75 pontos</t>
  </si>
  <si>
    <t>Descrição da produção científica</t>
  </si>
  <si>
    <t>Tipo(s) de documento(s) aceito(s) como comprovante da produção científica correspondente</t>
  </si>
  <si>
    <t>Pontuação Individual para cada produção científica</t>
  </si>
  <si>
    <t>Pontuação Máxima para cada produção científica</t>
  </si>
  <si>
    <t>Quantidade de produção científica devidamente comprovada(s)</t>
  </si>
  <si>
    <t>Pontuação atribuída pelo candidato na sua produção científica considerando as informações registradas</t>
  </si>
  <si>
    <t>3.1</t>
  </si>
  <si>
    <r>
      <t>Participação em evento científico ou acadêmico com duração mínima de 08 horas sem apresentação de trabalho, promovido por instituição-entidade científica ou acadêmica</t>
    </r>
    <r>
      <rPr>
        <sz val="11"/>
        <color theme="1"/>
        <rFont val="Calibri"/>
        <charset val="134"/>
        <scheme val="minor"/>
      </rPr>
      <t xml:space="preserve"> (limitado ao máximo de 10 participações)</t>
    </r>
  </si>
  <si>
    <t>Certificado ou declaração de participação que conste nome do evento; nome da instituição-entidade científica ou acadêmica promotora; título do trabalho apresentado; período de realização e carga horária total do evento.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</si>
  <si>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0,50 pontos por trabalho</t>
  </si>
  <si>
    <t>3.2</t>
  </si>
  <si>
    <r>
      <t>Participação em evento científico ou acadêmico com duração mínima de 12 horas com apresentação de trabalho, promovido por instituição-entidade científica ou acadêmica</t>
    </r>
    <r>
      <rPr>
        <sz val="11"/>
        <color theme="1"/>
        <rFont val="Calibri"/>
        <charset val="134"/>
        <scheme val="minor"/>
      </rPr>
      <t xml:space="preserve"> (limitado ao máximo de 5 participações)</t>
    </r>
  </si>
  <si>
    <t>1,00 ponto por trabalho</t>
  </si>
  <si>
    <t>3.3</t>
  </si>
  <si>
    <r>
      <t xml:space="preserve">Publicação de trabalho completo ou resumo expandido em anais de  evento científico ou acadêmico, promovido por instituição-entidade científica ou acadêmica </t>
    </r>
    <r>
      <rPr>
        <sz val="11"/>
        <color rgb="FF000000"/>
        <rFont val="Calibri"/>
        <charset val="134"/>
      </rPr>
      <t>(limitado ao máximo de 10 publicações) (No âmbito deste Edital considera-se resumo expandida texto com no mínimo uma página e meia. Resumo considerado para atribuir pontuação nesse item não poderá ser considerado, para efeito de pontuação, no item 3.4 deste Formulário)</t>
    </r>
  </si>
  <si>
    <t>Cópia da folha de rosto ou similar do meio de divulgação dos anais, sumário e do texto completo do trabalho publicado.Considera-se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</si>
  <si>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0,80 pontos por publicação</t>
  </si>
  <si>
    <t>3.4</t>
  </si>
  <si>
    <r>
      <t xml:space="preserve">Publicação de resumo simples em anais de evento científico ou acadêmico, promovido por instituição-entidade científica ou acadêmica </t>
    </r>
    <r>
      <rPr>
        <sz val="11"/>
        <color theme="1"/>
        <rFont val="Calibri"/>
        <charset val="134"/>
        <scheme val="minor"/>
      </rPr>
      <t xml:space="preserve"> (limitado ao máximo de 10 publicações) (No âmbito deste Edital considera-se resumo expandida texto com no mínimo uma página e meia. Resumo considerado para atribuir pontuação nesse item não poderá ser considerado, para efeito de pontuação, no item 3.3 deste Formulário)</t>
    </r>
  </si>
  <si>
    <t>Cópia da folha de rosto ou similar do meio de divulgação dos anais, sumário e do resumo do trabalho publicado.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</si>
  <si>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0,50 pontos por publicação</t>
  </si>
  <si>
    <t>3.5</t>
  </si>
  <si>
    <r>
      <t xml:space="preserve">Publicação de artigo em periódico científico do tipo revista com corpo editorial </t>
    </r>
    <r>
      <rPr>
        <sz val="11"/>
        <color theme="1"/>
        <rFont val="Calibri"/>
        <charset val="134"/>
        <scheme val="minor"/>
      </rPr>
      <t>(limitado ao máximo de 02 publicações)</t>
    </r>
  </si>
  <si>
    <t>Cópia da folha de rosto ou similar que possibilite a identificação do meio de divulgação do artigo, seu corpo editorial, acompanhado do texto completo e respectivo resumo publicado.</t>
  </si>
  <si>
    <t>2,75 pontos por publicação</t>
  </si>
  <si>
    <t>3.6</t>
  </si>
  <si>
    <r>
      <t xml:space="preserve">Publicação de resenha em periódico científico do tipo revista com corpo editorial </t>
    </r>
    <r>
      <rPr>
        <sz val="11"/>
        <color theme="1"/>
        <rFont val="Calibri"/>
        <charset val="134"/>
        <scheme val="minor"/>
      </rPr>
      <t>(limitado ao máximo de 02 publicações)</t>
    </r>
  </si>
  <si>
    <t>Cópia da folha de rosto ou similar que possibilite a identificação do meio de divulgação da resenha, seu corpo editorial, acompanhada da cópia do texto completo.</t>
  </si>
  <si>
    <t>3.7.</t>
  </si>
  <si>
    <r>
      <t>Publicação de livro autoral de natureza acadêmica-científica em editora com corpo editorial. (Considera-se livro autoral aquele de autoria individual ou então que conta com até 3 co-autores)</t>
    </r>
    <r>
      <rPr>
        <b/>
        <sz val="11"/>
        <color rgb="FFFF0000"/>
        <rFont val="Calibri"/>
        <charset val="134"/>
      </rPr>
      <t xml:space="preserve"> </t>
    </r>
    <r>
      <rPr>
        <sz val="11"/>
        <rFont val="Calibri"/>
        <charset val="134"/>
      </rPr>
      <t>(limitado ao máximo de 01 publicação)</t>
    </r>
  </si>
  <si>
    <t>Cópia da folha de rosto livro ou similar, que possibilite a identificação da obra, acompanhado de cópia da ficha catalográfica, sumário do livro e a identificação do corpo editorial da editora.</t>
  </si>
  <si>
    <t>5,50 ponto por publicação</t>
  </si>
  <si>
    <t>3.8.</t>
  </si>
  <si>
    <r>
      <t xml:space="preserve">Publicação de capítulo de livro ou organização de livro de natureza acadêmico-científica em editora com corpo editorial </t>
    </r>
    <r>
      <rPr>
        <sz val="11"/>
        <color theme="1"/>
        <rFont val="Calibri"/>
        <charset val="134"/>
        <scheme val="minor"/>
      </rPr>
      <t>(limitado ao máximo de 02 publicações)</t>
    </r>
  </si>
  <si>
    <t>Cópia da folha de rosto livro ou similar, que possibilite a identificação da obra, acompanhado de cópia da ficha catalográfica, do sumário do livro, da primeira e última folha do capítulo publicado e a identificação do corpo editorial da editora.</t>
  </si>
  <si>
    <t>2,75 ponto por publicação</t>
  </si>
  <si>
    <t>3.9.</t>
  </si>
  <si>
    <r>
      <t xml:space="preserve">Publicação de prefácio, posfácio ou apresentação de publicação de editora com corpo editorial </t>
    </r>
    <r>
      <rPr>
        <sz val="11"/>
        <color theme="1"/>
        <rFont val="Calibri"/>
        <charset val="134"/>
        <scheme val="minor"/>
      </rPr>
      <t>(limitado ao máximo de 02 publicações)</t>
    </r>
  </si>
  <si>
    <t>Cópia da folha de rosto livro ou similar, que possibilite a identificação da obra, acompanhado de cópia da ficha catalográfica, do sumário do livro, da primeira e última folha do prefácio, posfácio ou apresentação  publicada e a identificação do corpo editorial da editora.</t>
  </si>
  <si>
    <t>2,5 ponto por publicação</t>
  </si>
  <si>
    <t>3.10.</t>
  </si>
  <si>
    <r>
      <t>Publicação como autor de material/caderno didático (guias de estudos) em editora com corpo editorial para cursos de graduação, especialização, aperfeiçoamento ou extensão, oferecido por Instituições de Ensino Superior na modalidade presencial ou a distância</t>
    </r>
    <r>
      <rPr>
        <sz val="11"/>
        <color theme="1"/>
        <rFont val="Calibri"/>
        <charset val="134"/>
        <scheme val="minor"/>
      </rPr>
      <t xml:space="preserve">  (limitado a 02 publicações)</t>
    </r>
  </si>
  <si>
    <t>Cópia da folha de rosto ou similar do meio de divulgação do material/caderno didático publicado (impresso ou digital), que possibilite a identificação da obra, acompanhado de cópia da ficha catalográfica, do sumário, da primeira e da última folha da publicação e a identificação do corpo editorial da editora. No caso de videos, filmes ou outras midias digitais também se exige cópia de documentos que possibilitem a identificação da obra e respectiva autoria, instituição e corpo editorial da editora responsável.</t>
  </si>
  <si>
    <t>2,5 pontos por publicação</t>
  </si>
  <si>
    <t>3.11.</t>
  </si>
  <si>
    <r>
      <t>Participação como membro examinador titular em bancas de concursos público ou processo seletivo simplificado para docente</t>
    </r>
    <r>
      <rPr>
        <sz val="11"/>
        <color theme="1"/>
        <rFont val="Calibri"/>
        <charset val="134"/>
        <scheme val="minor"/>
      </rPr>
      <t xml:space="preserve"> (limitado ao máximo de 05 participações)</t>
    </r>
  </si>
  <si>
    <t>Declaração emitida pela instituição em papel timbrado que comprove a participação como membro examinador titular em banca de concurso  público ou processo seletivo simplificado para docente . Não serão consideradas nesse item participações em comissões técnicas, ou de apoio, ou de elaboração de provas, ou similares que atuaram em concursos ou processos seletivos para docente.</t>
  </si>
  <si>
    <t>1,00 ponto por participação</t>
  </si>
  <si>
    <t>3.12.</t>
  </si>
  <si>
    <r>
      <t xml:space="preserve">Participação como membro examinador titular em banca examinadora de monografias, trabalhos de conclusão de curso, estágio, projetos experimentais e similares, TCC </t>
    </r>
    <r>
      <rPr>
        <sz val="11"/>
        <color theme="1"/>
        <rFont val="Calibri"/>
        <charset val="134"/>
        <scheme val="minor"/>
      </rPr>
      <t>(limitado ao máximo de 05 participações)</t>
    </r>
  </si>
  <si>
    <t>Declaração emitida pela instituição em papel timbrado que comprove a participação como membro examinador titular em banca de examinadora. Não serão consideradas nesse item participações em comissões técnicas, ou de apoio, ou de elaboração de provas, ou similares que atuaram em processos avalitivos de monografias, trabalhos de conclusão de curso, estágio, projetos experimentais e similares, TCC.</t>
  </si>
  <si>
    <t>3.13.</t>
  </si>
  <si>
    <r>
      <t xml:space="preserve">Participação como membro de comissão organizadora de evento científico ou acadêmico com duração mínima de 12 horas, promovido por instituição-entidade científica ou acadêmica  </t>
    </r>
    <r>
      <rPr>
        <sz val="11"/>
        <color theme="1"/>
        <rFont val="Calibri"/>
        <charset val="134"/>
        <scheme val="minor"/>
      </rPr>
      <t>(limitado ao máximo de 05 participações)</t>
    </r>
    <r>
      <rPr>
        <b/>
        <sz val="11"/>
        <color rgb="FF000000"/>
        <rFont val="Calibri"/>
        <charset val="134"/>
      </rPr>
      <t>.</t>
    </r>
  </si>
  <si>
    <t>Certificado ou declaração que comprove participação em comissão organizadora de evento científico ou acadêmico em que conste nome da instituição-entidade científica ou acadêmica promotora; tipo de participação na comissão; período de realização e carga horária total do evento.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</si>
  <si>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3.14.</t>
  </si>
  <si>
    <r>
      <t xml:space="preserve">Palestras/Conferências/ Minicursos/ Mesas Redondas, ministradas e proferidas pelo candidato em evento científico ou acadêmico, promovido por instituição-entidade científica ou acadêmica. </t>
    </r>
    <r>
      <rPr>
        <sz val="11"/>
        <color rgb="FF000000"/>
        <rFont val="Calibri"/>
        <charset val="134"/>
      </rPr>
      <t>(Nesse item não são consideradas as participações como ouvinte.)</t>
    </r>
    <r>
      <rPr>
        <b/>
        <sz val="11"/>
        <color rgb="FF000000"/>
        <rFont val="Calibri"/>
        <charset val="134"/>
      </rPr>
      <t xml:space="preserve">  </t>
    </r>
    <r>
      <rPr>
        <sz val="11"/>
        <color theme="1"/>
        <rFont val="Calibri"/>
        <charset val="134"/>
        <scheme val="minor"/>
      </rPr>
      <t>(limitado ao máximo de 05 participações).</t>
    </r>
  </si>
  <si>
    <t>Certificado ou declaração que comprove o tipo de atividade ministrada em que conste nome do evento; nome da instituição-entidade científica ou acadêmica promotora; título da atividade realizada; período de realização e carga horária  total do evento.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</si>
  <si>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1,00 ponto por atividade realizada</t>
  </si>
  <si>
    <t>Total da pontuação (Item 3 - Produção Acadêmica)</t>
  </si>
  <si>
    <t>PONTUAÇÃO FINAL ATRIBUÍDA PELO CANDIDATO (resultante da somatória das informações registradas pelo candidato neste Formulário de Avaliação de Currículo e devidamente comprovadas: Item 1 + Item 2 + Item 3)</t>
  </si>
  <si>
    <t>Período de Análise: até janeiro/2023</t>
  </si>
  <si>
    <t>Período de Análise: de agosto/2020 a julho/2023</t>
  </si>
  <si>
    <t>UNIVERSIDADE FEDERAL DE UBERLÂNDIA
FACULDADE DE EDUCAÇÃO
PROGRAMA DE PÓS-GRADUAÇÃO EM EDUCAÇÃO 
EDITAL PPGED Nº 3/2024 – PROCESSO SELETIVO PARA BOLSISTAS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</si>
</sst>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32">
    <font>
      <sz val="11"/>
      <color theme="1"/>
      <name val="Calibri"/>
      <charset val="134"/>
      <scheme val="minor"/>
    </font>
    <font>
      <sz val="11"/>
      <color rgb="FFFF0000"/>
      <name val="Calibri"/>
      <charset val="134"/>
      <scheme val="minor"/>
    </font>
    <font>
      <sz val="14"/>
      <color theme="1"/>
      <name val="Calibri"/>
      <charset val="134"/>
      <scheme val="minor"/>
    </font>
    <font>
      <b/>
      <sz val="20"/>
      <color theme="1"/>
      <name val="Calibri"/>
      <charset val="134"/>
      <scheme val="minor"/>
    </font>
    <font>
      <b/>
      <sz val="20"/>
      <color theme="0"/>
      <name val="Calibri"/>
      <charset val="134"/>
      <scheme val="minor"/>
    </font>
    <font>
      <b/>
      <sz val="20"/>
      <name val="Calibri"/>
      <charset val="134"/>
    </font>
    <font>
      <b/>
      <sz val="11"/>
      <name val="Calibri"/>
      <charset val="134"/>
    </font>
    <font>
      <b/>
      <sz val="11"/>
      <color theme="1"/>
      <name val="Calibri"/>
      <charset val="134"/>
    </font>
    <font>
      <b/>
      <sz val="12"/>
      <color rgb="FF000000"/>
      <name val="Calibri"/>
      <charset val="134"/>
    </font>
    <font>
      <b/>
      <sz val="18"/>
      <color rgb="FF000000"/>
      <name val="Calibri"/>
      <charset val="134"/>
    </font>
    <font>
      <b/>
      <sz val="14"/>
      <name val="Calibri"/>
      <charset val="134"/>
      <scheme val="minor"/>
    </font>
    <font>
      <b/>
      <sz val="10"/>
      <color rgb="FF000000"/>
      <name val="Calibri"/>
      <charset val="134"/>
    </font>
    <font>
      <sz val="11"/>
      <color theme="1"/>
      <name val="Calibri"/>
      <charset val="134"/>
    </font>
    <font>
      <b/>
      <sz val="11"/>
      <color rgb="FF000000"/>
      <name val="Calibri"/>
      <charset val="134"/>
    </font>
    <font>
      <sz val="11"/>
      <color rgb="FF000000"/>
      <name val="Calibri"/>
      <charset val="134"/>
    </font>
    <font>
      <b/>
      <sz val="13"/>
      <name val="Calibri"/>
      <charset val="134"/>
    </font>
    <font>
      <b/>
      <sz val="13"/>
      <color rgb="FF000000"/>
      <name val="Calibri"/>
      <charset val="134"/>
    </font>
    <font>
      <sz val="13"/>
      <color theme="1"/>
      <name val="Calibri"/>
      <charset val="134"/>
    </font>
    <font>
      <b/>
      <sz val="14"/>
      <color theme="1"/>
      <name val="Calibri"/>
      <charset val="134"/>
      <scheme val="minor"/>
    </font>
    <font>
      <sz val="11"/>
      <name val="Calibri"/>
      <charset val="134"/>
    </font>
    <font>
      <sz val="13"/>
      <name val="Calibri"/>
      <charset val="134"/>
    </font>
    <font>
      <b/>
      <sz val="18"/>
      <color theme="0"/>
      <name val="Calibri"/>
      <charset val="134"/>
      <scheme val="minor"/>
    </font>
    <font>
      <b/>
      <sz val="14"/>
      <name val="Calibri"/>
      <charset val="134"/>
    </font>
    <font>
      <b/>
      <sz val="18"/>
      <name val="Calibri"/>
      <charset val="134"/>
    </font>
    <font>
      <b/>
      <sz val="15"/>
      <color theme="3"/>
      <name val="Calibri"/>
      <charset val="134"/>
      <scheme val="minor"/>
    </font>
    <font>
      <b/>
      <sz val="11"/>
      <color theme="0"/>
      <name val="Calibri"/>
      <charset val="134"/>
      <scheme val="minor"/>
    </font>
    <font>
      <b/>
      <sz val="13"/>
      <color theme="3"/>
      <name val="Calibri"/>
      <charset val="134"/>
      <scheme val="minor"/>
    </font>
    <font>
      <b/>
      <sz val="11"/>
      <color theme="1"/>
      <name val="Calibri"/>
      <charset val="134"/>
      <scheme val="minor"/>
    </font>
    <font>
      <sz val="11"/>
      <color rgb="FFFF0000"/>
      <name val="Calibri"/>
      <charset val="134"/>
    </font>
    <font>
      <sz val="11"/>
      <name val="Calibri"/>
      <charset val="134"/>
      <scheme val="minor"/>
    </font>
    <font>
      <b/>
      <i/>
      <sz val="11"/>
      <name val="Calibri"/>
      <charset val="134"/>
    </font>
    <font>
      <b/>
      <sz val="11"/>
      <color rgb="FFFF0000"/>
      <name val="Calibri"/>
      <charset val="134"/>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D9D9D9"/>
        <bgColor indexed="64"/>
      </patternFill>
    </fill>
    <fill>
      <patternFill patternType="solid">
        <fgColor rgb="FFFFC000"/>
        <bgColor indexed="64"/>
      </patternFill>
    </fill>
    <fill>
      <patternFill patternType="solid">
        <fgColor theme="1"/>
        <bgColor rgb="FF000000"/>
      </patternFill>
    </fill>
    <fill>
      <patternFill patternType="solid">
        <fgColor rgb="FFA5A5A5"/>
        <bgColor indexed="64"/>
      </patternFill>
    </fill>
  </fills>
  <borders count="13">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style="thin">
        <color theme="4"/>
      </top>
      <bottom style="double">
        <color theme="4"/>
      </bottom>
      <diagonal/>
    </border>
  </borders>
  <cellStyleXfs count="5">
    <xf numFmtId="0" fontId="0" fillId="0" borderId="0"/>
    <xf numFmtId="0" fontId="25" fillId="8" borderId="10" applyNumberFormat="0" applyAlignment="0" applyProtection="0"/>
    <xf numFmtId="0" fontId="24" fillId="0" borderId="9" applyNumberFormat="0" applyFill="0" applyAlignment="0" applyProtection="0"/>
    <xf numFmtId="0" fontId="26" fillId="0" borderId="11" applyNumberFormat="0" applyFill="0" applyAlignment="0" applyProtection="0"/>
    <xf numFmtId="0" fontId="27" fillId="0" borderId="12" applyNumberFormat="0" applyFill="0" applyAlignment="0" applyProtection="0"/>
  </cellStyleXfs>
  <cellXfs count="78">
    <xf numFmtId="0" fontId="0" fillId="0" borderId="0" xfId="0"/>
    <xf numFmtId="0" fontId="0" fillId="2" borderId="0" xfId="0" applyFill="1" applyAlignment="1" applyProtection="1">
      <alignment vertical="center"/>
    </xf>
    <xf numFmtId="0" fontId="1" fillId="2" borderId="0" xfId="0" applyFont="1" applyFill="1"/>
    <xf numFmtId="0" fontId="0" fillId="0" borderId="0" xfId="0" applyFill="1"/>
    <xf numFmtId="0" fontId="0" fillId="2" borderId="0" xfId="0" applyFill="1" applyAlignment="1"/>
    <xf numFmtId="0" fontId="2" fillId="2" borderId="0" xfId="0" applyFont="1" applyFill="1"/>
    <xf numFmtId="0" fontId="0" fillId="2" borderId="0" xfId="0" applyFont="1" applyFill="1"/>
    <xf numFmtId="0" fontId="0" fillId="2" borderId="0" xfId="0" applyFill="1"/>
    <xf numFmtId="0" fontId="0" fillId="2" borderId="0" xfId="0" applyFill="1" applyAlignment="1">
      <alignment horizontal="left" vertical="center"/>
    </xf>
    <xf numFmtId="0" fontId="11" fillId="6" borderId="7" xfId="0" applyFont="1" applyFill="1" applyBorder="1" applyAlignment="1">
      <alignment horizontal="center" vertical="center"/>
    </xf>
    <xf numFmtId="0" fontId="11" fillId="6" borderId="8" xfId="0" applyFont="1" applyFill="1" applyBorder="1" applyAlignment="1">
      <alignment horizontal="left" vertical="center"/>
    </xf>
    <xf numFmtId="0" fontId="11" fillId="6" borderId="8" xfId="0" applyFont="1" applyFill="1" applyBorder="1" applyAlignment="1">
      <alignment horizontal="left" vertical="center" wrapText="1"/>
    </xf>
    <xf numFmtId="0" fontId="11" fillId="6" borderId="8" xfId="0" applyFont="1" applyFill="1" applyBorder="1" applyAlignment="1">
      <alignment horizontal="center" vertical="center" wrapText="1"/>
    </xf>
    <xf numFmtId="0" fontId="12" fillId="2" borderId="7" xfId="0" applyFont="1" applyFill="1" applyBorder="1" applyAlignment="1">
      <alignment horizontal="center" vertical="center"/>
    </xf>
    <xf numFmtId="0" fontId="13" fillId="0" borderId="8"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8" xfId="0" applyFont="1" applyFill="1" applyBorder="1" applyAlignment="1">
      <alignment horizontal="center" vertical="center" wrapText="1"/>
    </xf>
    <xf numFmtId="2" fontId="13" fillId="0" borderId="8" xfId="0" applyNumberFormat="1" applyFont="1" applyFill="1" applyBorder="1" applyAlignment="1">
      <alignment horizontal="center" vertical="center"/>
    </xf>
    <xf numFmtId="0" fontId="12" fillId="5" borderId="8" xfId="0" applyFont="1" applyFill="1" applyBorder="1" applyAlignment="1" applyProtection="1">
      <alignment horizontal="center" vertical="center"/>
      <protection locked="0"/>
    </xf>
    <xf numFmtId="2" fontId="14" fillId="0" borderId="8" xfId="0" applyNumberFormat="1" applyFont="1" applyFill="1" applyBorder="1" applyAlignment="1">
      <alignment horizontal="center" vertical="center"/>
    </xf>
    <xf numFmtId="2" fontId="16" fillId="0" borderId="8" xfId="0" applyNumberFormat="1" applyFont="1" applyFill="1" applyBorder="1" applyAlignment="1">
      <alignment horizontal="center" vertical="center"/>
    </xf>
    <xf numFmtId="0" fontId="17" fillId="3" borderId="8" xfId="0" applyFont="1" applyFill="1" applyBorder="1" applyAlignment="1" applyProtection="1">
      <alignment horizontal="center" vertical="center"/>
    </xf>
    <xf numFmtId="0" fontId="17" fillId="3" borderId="8" xfId="0" applyFont="1" applyFill="1" applyBorder="1"/>
    <xf numFmtId="2" fontId="17" fillId="0" borderId="8" xfId="0" applyNumberFormat="1" applyFont="1" applyFill="1" applyBorder="1" applyAlignment="1">
      <alignment horizontal="center" vertical="center"/>
    </xf>
    <xf numFmtId="0" fontId="11" fillId="6" borderId="7" xfId="0" applyFont="1" applyFill="1" applyBorder="1" applyAlignment="1">
      <alignment horizontal="center" vertical="center" wrapText="1"/>
    </xf>
    <xf numFmtId="0" fontId="14" fillId="0" borderId="7" xfId="0" applyFont="1" applyFill="1" applyBorder="1" applyAlignment="1">
      <alignment horizontal="center" vertical="center"/>
    </xf>
    <xf numFmtId="0" fontId="12" fillId="5" borderId="8" xfId="0" applyFont="1" applyFill="1" applyBorder="1" applyAlignment="1" applyProtection="1">
      <alignment horizontal="center" vertical="center" wrapText="1"/>
      <protection locked="0"/>
    </xf>
    <xf numFmtId="2" fontId="0" fillId="0" borderId="8" xfId="0" applyNumberFormat="1" applyFont="1" applyBorder="1" applyAlignment="1">
      <alignment horizontal="center" vertical="center"/>
    </xf>
    <xf numFmtId="0" fontId="12" fillId="0" borderId="7" xfId="0" applyFont="1" applyFill="1" applyBorder="1" applyAlignment="1">
      <alignment horizontal="center" vertical="center"/>
    </xf>
    <xf numFmtId="0" fontId="12" fillId="0" borderId="7" xfId="0" applyFont="1" applyFill="1" applyBorder="1" applyAlignment="1">
      <alignment horizontal="center" vertical="center" wrapText="1"/>
    </xf>
    <xf numFmtId="0" fontId="6" fillId="0" borderId="8" xfId="0" applyFont="1" applyFill="1" applyBorder="1" applyAlignment="1">
      <alignment horizontal="left" vertical="center" wrapText="1"/>
    </xf>
    <xf numFmtId="2" fontId="16" fillId="0" borderId="8" xfId="4" applyNumberFormat="1" applyFont="1" applyFill="1" applyBorder="1" applyAlignment="1">
      <alignment horizontal="center" vertical="center"/>
    </xf>
    <xf numFmtId="0" fontId="17" fillId="3" borderId="8" xfId="0" applyFont="1" applyFill="1" applyBorder="1" applyAlignment="1">
      <alignment horizontal="center" vertical="center"/>
    </xf>
    <xf numFmtId="0" fontId="19" fillId="0" borderId="8" xfId="0" applyFont="1" applyFill="1" applyBorder="1" applyAlignment="1">
      <alignment horizontal="center" vertical="center" wrapText="1"/>
    </xf>
    <xf numFmtId="2" fontId="6" fillId="0" borderId="8" xfId="0" applyNumberFormat="1" applyFont="1" applyFill="1" applyBorder="1" applyAlignment="1">
      <alignment horizontal="center" vertical="center"/>
    </xf>
    <xf numFmtId="2" fontId="15" fillId="0" borderId="8" xfId="0" applyNumberFormat="1" applyFont="1" applyFill="1" applyBorder="1" applyAlignment="1">
      <alignment horizontal="center" vertical="center"/>
    </xf>
    <xf numFmtId="0" fontId="20" fillId="7" borderId="8" xfId="0" applyFont="1" applyFill="1" applyBorder="1" applyAlignment="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3" borderId="3" xfId="1" applyFont="1" applyFill="1" applyBorder="1" applyAlignment="1" applyProtection="1">
      <alignment horizontal="center" vertical="center"/>
    </xf>
    <xf numFmtId="0" fontId="4" fillId="3" borderId="4" xfId="1" applyFont="1" applyFill="1" applyBorder="1" applyAlignment="1" applyProtection="1">
      <alignment horizontal="center" vertical="center"/>
    </xf>
    <xf numFmtId="0" fontId="4" fillId="3" borderId="5" xfId="1" applyFont="1" applyFill="1" applyBorder="1" applyAlignment="1" applyProtection="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5" xfId="0" applyFont="1" applyFill="1" applyBorder="1" applyAlignment="1">
      <alignment horizontal="left" vertical="center"/>
    </xf>
    <xf numFmtId="0" fontId="9" fillId="5" borderId="6"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5" borderId="6" xfId="0" applyFont="1" applyFill="1" applyBorder="1" applyAlignment="1" applyProtection="1">
      <alignment vertical="center"/>
      <protection locked="0"/>
    </xf>
    <xf numFmtId="0" fontId="9" fillId="5" borderId="4" xfId="0" applyFont="1" applyFill="1" applyBorder="1" applyAlignment="1" applyProtection="1">
      <alignment vertical="center"/>
      <protection locked="0"/>
    </xf>
    <xf numFmtId="0" fontId="9" fillId="5" borderId="5" xfId="0" applyFont="1" applyFill="1" applyBorder="1" applyAlignment="1" applyProtection="1">
      <alignment vertical="center"/>
      <protection locked="0"/>
    </xf>
    <xf numFmtId="0" fontId="10" fillId="0" borderId="3" xfId="2" applyFont="1" applyFill="1" applyBorder="1" applyAlignment="1">
      <alignment horizontal="center" vertical="center"/>
    </xf>
    <xf numFmtId="0" fontId="10" fillId="0" borderId="4" xfId="2" applyFont="1" applyFill="1" applyBorder="1" applyAlignment="1">
      <alignment horizontal="center" vertical="center"/>
    </xf>
    <xf numFmtId="0" fontId="10" fillId="0" borderId="5" xfId="2" applyFont="1" applyFill="1" applyBorder="1" applyAlignment="1">
      <alignment horizontal="center" vertical="center"/>
    </xf>
    <xf numFmtId="0" fontId="15" fillId="0" borderId="3" xfId="3" applyFont="1" applyFill="1" applyBorder="1" applyAlignment="1">
      <alignment horizontal="center"/>
    </xf>
    <xf numFmtId="0" fontId="15" fillId="0" borderId="4" xfId="3" applyFont="1" applyFill="1" applyBorder="1" applyAlignment="1">
      <alignment horizontal="center"/>
    </xf>
    <xf numFmtId="0" fontId="15" fillId="0" borderId="5" xfId="3" applyFont="1" applyFill="1" applyBorder="1" applyAlignment="1">
      <alignment horizont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21" fillId="3" borderId="3" xfId="1" applyFont="1" applyFill="1" applyBorder="1" applyAlignment="1" applyProtection="1">
      <alignment horizontal="center" vertical="center"/>
    </xf>
    <xf numFmtId="0" fontId="21" fillId="3" borderId="4" xfId="1" applyFont="1" applyFill="1" applyBorder="1" applyAlignment="1" applyProtection="1">
      <alignment horizontal="center" vertical="center"/>
    </xf>
    <xf numFmtId="0" fontId="21" fillId="3" borderId="5" xfId="1" applyFont="1" applyFill="1" applyBorder="1" applyAlignment="1" applyProtection="1">
      <alignment horizontal="center" vertical="center"/>
    </xf>
    <xf numFmtId="0" fontId="22" fillId="0" borderId="3" xfId="3" applyFont="1" applyFill="1" applyBorder="1" applyAlignment="1">
      <alignment horizontal="center" vertical="center" wrapText="1"/>
    </xf>
    <xf numFmtId="0" fontId="22" fillId="0" borderId="4" xfId="3" applyFont="1" applyFill="1" applyBorder="1" applyAlignment="1">
      <alignment horizontal="center" vertical="center" wrapText="1"/>
    </xf>
    <xf numFmtId="164" fontId="23" fillId="0" borderId="3" xfId="3" applyNumberFormat="1" applyFont="1" applyFill="1" applyBorder="1" applyAlignment="1">
      <alignment horizontal="center" vertical="center" wrapText="1"/>
    </xf>
    <xf numFmtId="164" fontId="23" fillId="0" borderId="4" xfId="3" applyNumberFormat="1"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5" fillId="0" borderId="3" xfId="3" applyFont="1" applyFill="1" applyBorder="1" applyAlignment="1">
      <alignment horizontal="center" vertical="center"/>
    </xf>
    <xf numFmtId="0" fontId="15" fillId="0" borderId="4" xfId="3" applyFont="1" applyFill="1" applyBorder="1" applyAlignment="1">
      <alignment horizontal="center" vertical="center"/>
    </xf>
    <xf numFmtId="0" fontId="15" fillId="0" borderId="5" xfId="3" applyFont="1" applyFill="1" applyBorder="1" applyAlignment="1">
      <alignment horizontal="center" vertical="center"/>
    </xf>
  </cellXfs>
  <cellStyles count="5">
    <cellStyle name="Célula de Verificação" xfId="1" builtinId="23"/>
    <cellStyle name="Normal" xfId="0" builtinId="0"/>
    <cellStyle name="Título 1" xfId="2" builtinId="16"/>
    <cellStyle name="Título 2" xfId="3" builtinId="17"/>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1444625</xdr:colOff>
      <xdr:row>0</xdr:row>
      <xdr:rowOff>126999</xdr:rowOff>
    </xdr:from>
    <xdr:to>
      <xdr:col>1</xdr:col>
      <xdr:colOff>972820</xdr:colOff>
      <xdr:row>0</xdr:row>
      <xdr:rowOff>1000124</xdr:rowOff>
    </xdr:to>
    <xdr:pic>
      <xdr:nvPicPr>
        <xdr:cNvPr id="4" name="Imagem 3" descr="brasao_brasil_oficio_resolucao menor.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a:xfrm>
          <a:off x="872490" y="126365"/>
          <a:ext cx="972820" cy="873125"/>
        </a:xfrm>
        <a:prstGeom prst="rect">
          <a:avLst/>
        </a:prstGeom>
        <a:noFill/>
        <a:ln w="9525">
          <a:noFill/>
          <a:miter lim="800000"/>
          <a:headEnd/>
          <a:tailEnd/>
        </a:ln>
      </xdr:spPr>
    </xdr:pic>
    <xdr:clientData/>
  </xdr:twoCellAnchor>
  <xdr:twoCellAnchor editAs="oneCell">
    <xdr:from>
      <xdr:col>6</xdr:col>
      <xdr:colOff>730703</xdr:colOff>
      <xdr:row>0</xdr:row>
      <xdr:rowOff>368300</xdr:rowOff>
    </xdr:from>
    <xdr:to>
      <xdr:col>7</xdr:col>
      <xdr:colOff>398144</xdr:colOff>
      <xdr:row>0</xdr:row>
      <xdr:rowOff>1082675</xdr:rowOff>
    </xdr:to>
    <xdr:pic>
      <xdr:nvPicPr>
        <xdr:cNvPr id="5" name="Imagem 4" descr="Logo_UFU_colorido_corel_2">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rcRect/>
        <a:stretch>
          <a:fillRect/>
        </a:stretch>
      </xdr:blipFill>
      <xdr:spPr>
        <a:xfrm>
          <a:off x="11712575" y="368300"/>
          <a:ext cx="842645"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topLeftCell="A7" workbookViewId="0">
      <selection activeCell="C7" sqref="C7:H7"/>
    </sheetView>
  </sheetViews>
  <sheetFormatPr defaultColWidth="9.140625" defaultRowHeight="15"/>
  <cols>
    <col min="1" max="1" width="12.7109375" style="7" customWidth="1"/>
    <col min="2" max="2" width="48.28515625" style="8" customWidth="1"/>
    <col min="3" max="3" width="57.5703125" style="8" customWidth="1"/>
    <col min="4" max="6" width="13.85546875" style="7" customWidth="1"/>
    <col min="7" max="7" width="17.140625" style="7" customWidth="1"/>
    <col min="8" max="8" width="13" style="7" customWidth="1"/>
    <col min="9" max="16384" width="9.140625" style="7"/>
  </cols>
  <sheetData>
    <row r="1" spans="1:8" s="1" customFormat="1" ht="106.5" customHeight="1">
      <c r="A1" s="37" t="s">
        <v>124</v>
      </c>
      <c r="B1" s="38"/>
      <c r="C1" s="38"/>
      <c r="D1" s="38"/>
      <c r="E1" s="38"/>
      <c r="F1" s="38"/>
      <c r="G1" s="38"/>
      <c r="H1" s="38"/>
    </row>
    <row r="2" spans="1:8" s="1" customFormat="1" ht="5.0999999999999996" customHeight="1">
      <c r="A2" s="39" t="s">
        <v>0</v>
      </c>
      <c r="B2" s="40"/>
      <c r="C2" s="40"/>
      <c r="D2" s="40"/>
      <c r="E2" s="40"/>
      <c r="F2" s="40"/>
      <c r="G2" s="40"/>
      <c r="H2" s="41"/>
    </row>
    <row r="3" spans="1:8" ht="21" customHeight="1">
      <c r="A3" s="42" t="s">
        <v>1</v>
      </c>
      <c r="B3" s="43"/>
      <c r="C3" s="43"/>
      <c r="D3" s="43"/>
      <c r="E3" s="43"/>
      <c r="F3" s="43"/>
      <c r="G3" s="43"/>
      <c r="H3" s="44"/>
    </row>
    <row r="4" spans="1:8" s="2" customFormat="1" ht="21.75" customHeight="1">
      <c r="A4" s="45" t="s">
        <v>2</v>
      </c>
      <c r="B4" s="46"/>
      <c r="C4" s="46"/>
      <c r="D4" s="46"/>
      <c r="E4" s="46"/>
      <c r="F4" s="46"/>
      <c r="G4" s="46"/>
      <c r="H4" s="46"/>
    </row>
    <row r="5" spans="1:8" s="3" customFormat="1" ht="21.75" customHeight="1">
      <c r="A5" s="47" t="s">
        <v>3</v>
      </c>
      <c r="B5" s="48"/>
      <c r="C5" s="48"/>
      <c r="D5" s="48"/>
      <c r="E5" s="48"/>
      <c r="F5" s="48"/>
      <c r="G5" s="48"/>
      <c r="H5" s="48"/>
    </row>
    <row r="6" spans="1:8" ht="27.75" customHeight="1">
      <c r="A6" s="47" t="s">
        <v>4</v>
      </c>
      <c r="B6" s="48"/>
      <c r="C6" s="48"/>
      <c r="D6" s="48"/>
      <c r="E6" s="48"/>
      <c r="F6" s="48"/>
      <c r="G6" s="48"/>
      <c r="H6" s="48"/>
    </row>
    <row r="7" spans="1:8" ht="21.75" customHeight="1">
      <c r="A7" s="49" t="s">
        <v>5</v>
      </c>
      <c r="B7" s="50"/>
      <c r="C7" s="51"/>
      <c r="D7" s="52"/>
      <c r="E7" s="52"/>
      <c r="F7" s="52"/>
      <c r="G7" s="52"/>
      <c r="H7" s="53"/>
    </row>
    <row r="8" spans="1:8" ht="21.75" customHeight="1">
      <c r="A8" s="49" t="s">
        <v>6</v>
      </c>
      <c r="B8" s="50"/>
      <c r="C8" s="51"/>
      <c r="D8" s="52"/>
      <c r="E8" s="52"/>
      <c r="F8" s="52"/>
      <c r="G8" s="52"/>
      <c r="H8" s="53"/>
    </row>
    <row r="9" spans="1:8" ht="21.75" customHeight="1">
      <c r="A9" s="49" t="s">
        <v>7</v>
      </c>
      <c r="B9" s="50"/>
      <c r="C9" s="54"/>
      <c r="D9" s="55"/>
      <c r="E9" s="55"/>
      <c r="F9" s="55"/>
      <c r="G9" s="55"/>
      <c r="H9" s="56"/>
    </row>
    <row r="10" spans="1:8" ht="21.75" customHeight="1">
      <c r="A10" s="49" t="s">
        <v>8</v>
      </c>
      <c r="B10" s="50"/>
      <c r="C10" s="51"/>
      <c r="D10" s="52"/>
      <c r="E10" s="52"/>
      <c r="F10" s="52"/>
      <c r="G10" s="52"/>
      <c r="H10" s="53"/>
    </row>
    <row r="11" spans="1:8" s="1" customFormat="1" ht="5.0999999999999996" customHeight="1">
      <c r="A11" s="39" t="s">
        <v>0</v>
      </c>
      <c r="B11" s="40"/>
      <c r="C11" s="40"/>
      <c r="D11" s="40"/>
      <c r="E11" s="40"/>
      <c r="F11" s="40"/>
      <c r="G11" s="40"/>
      <c r="H11" s="41"/>
    </row>
    <row r="12" spans="1:8" ht="18.75">
      <c r="A12" s="57" t="s">
        <v>9</v>
      </c>
      <c r="B12" s="58"/>
      <c r="C12" s="58"/>
      <c r="D12" s="58"/>
      <c r="E12" s="58"/>
      <c r="F12" s="58"/>
      <c r="G12" s="58"/>
      <c r="H12" s="59"/>
    </row>
    <row r="13" spans="1:8" s="4" customFormat="1" ht="102">
      <c r="A13" s="9" t="s">
        <v>10</v>
      </c>
      <c r="B13" s="10" t="s">
        <v>11</v>
      </c>
      <c r="C13" s="11" t="s">
        <v>12</v>
      </c>
      <c r="D13" s="12" t="s">
        <v>13</v>
      </c>
      <c r="E13" s="12" t="s">
        <v>14</v>
      </c>
      <c r="F13" s="12" t="s">
        <v>15</v>
      </c>
      <c r="G13" s="12" t="s">
        <v>16</v>
      </c>
      <c r="H13" s="12" t="s">
        <v>17</v>
      </c>
    </row>
    <row r="14" spans="1:8" ht="60">
      <c r="A14" s="13" t="s">
        <v>18</v>
      </c>
      <c r="B14" s="14" t="s">
        <v>19</v>
      </c>
      <c r="C14" s="15" t="s">
        <v>20</v>
      </c>
      <c r="D14" s="16" t="s">
        <v>21</v>
      </c>
      <c r="E14" s="17">
        <v>5</v>
      </c>
      <c r="F14" s="18"/>
      <c r="G14" s="18"/>
      <c r="H14" s="19">
        <f>IF(F14&lt;1,0,IF(ROUNDDOWN(F14,0)&gt;1,5,2.5))</f>
        <v>0</v>
      </c>
    </row>
    <row r="15" spans="1:8" ht="21.75" customHeight="1">
      <c r="A15" s="60" t="s">
        <v>22</v>
      </c>
      <c r="B15" s="61"/>
      <c r="C15" s="61"/>
      <c r="D15" s="62"/>
      <c r="E15" s="20">
        <f>SUM(E14:E14)</f>
        <v>5</v>
      </c>
      <c r="F15" s="21">
        <v>1.1000000000000001</v>
      </c>
      <c r="G15" s="22" t="s">
        <v>23</v>
      </c>
      <c r="H15" s="23">
        <f>SUM(H14:H14)</f>
        <v>0</v>
      </c>
    </row>
    <row r="16" spans="1:8" s="1" customFormat="1" ht="5.0999999999999996" customHeight="1">
      <c r="A16" s="39"/>
      <c r="B16" s="40"/>
      <c r="C16" s="40"/>
      <c r="D16" s="40"/>
      <c r="E16" s="40"/>
      <c r="F16" s="40"/>
      <c r="G16" s="40"/>
      <c r="H16" s="41"/>
    </row>
    <row r="17" spans="1:8" ht="18" customHeight="1">
      <c r="A17" s="57" t="s">
        <v>24</v>
      </c>
      <c r="B17" s="58"/>
      <c r="C17" s="58"/>
      <c r="D17" s="58"/>
      <c r="E17" s="58"/>
      <c r="F17" s="58"/>
      <c r="G17" s="58"/>
      <c r="H17" s="59"/>
    </row>
    <row r="18" spans="1:8" ht="18" customHeight="1">
      <c r="A18" s="63" t="s">
        <v>122</v>
      </c>
      <c r="B18" s="64"/>
      <c r="C18" s="64"/>
      <c r="D18" s="64"/>
      <c r="E18" s="64"/>
      <c r="F18" s="64"/>
      <c r="G18" s="64"/>
      <c r="H18" s="64"/>
    </row>
    <row r="19" spans="1:8" ht="102">
      <c r="A19" s="24" t="s">
        <v>10</v>
      </c>
      <c r="B19" s="11" t="s">
        <v>25</v>
      </c>
      <c r="C19" s="11" t="s">
        <v>26</v>
      </c>
      <c r="D19" s="12" t="s">
        <v>27</v>
      </c>
      <c r="E19" s="12" t="s">
        <v>28</v>
      </c>
      <c r="F19" s="12" t="s">
        <v>29</v>
      </c>
      <c r="G19" s="12" t="s">
        <v>30</v>
      </c>
      <c r="H19" s="12" t="s">
        <v>31</v>
      </c>
    </row>
    <row r="20" spans="1:8" ht="135">
      <c r="A20" s="25" t="s">
        <v>32</v>
      </c>
      <c r="B20" s="14" t="s">
        <v>33</v>
      </c>
      <c r="C20" s="15" t="s">
        <v>34</v>
      </c>
      <c r="D20" s="16" t="s">
        <v>35</v>
      </c>
      <c r="E20" s="17">
        <v>4</v>
      </c>
      <c r="F20" s="26"/>
      <c r="G20" s="18"/>
      <c r="H20" s="27">
        <f>IF(F20&lt;1,0,IF(F20&gt;4,4,ROUNDDOWN(F20,0)))</f>
        <v>0</v>
      </c>
    </row>
    <row r="21" spans="1:8" ht="135">
      <c r="A21" s="28" t="s">
        <v>36</v>
      </c>
      <c r="B21" s="14" t="s">
        <v>37</v>
      </c>
      <c r="C21" s="15" t="s">
        <v>38</v>
      </c>
      <c r="D21" s="16" t="s">
        <v>39</v>
      </c>
      <c r="E21" s="17">
        <v>4</v>
      </c>
      <c r="F21" s="18"/>
      <c r="G21" s="18"/>
      <c r="H21" s="27">
        <f>IF(F21&lt;1,0,IF(F21&gt;8,4,ROUNDDOWN(F21,0)*0.5))</f>
        <v>0</v>
      </c>
    </row>
    <row r="22" spans="1:8" ht="210">
      <c r="A22" s="29" t="s">
        <v>40</v>
      </c>
      <c r="B22" s="30" t="s">
        <v>41</v>
      </c>
      <c r="C22" s="15" t="s">
        <v>42</v>
      </c>
      <c r="D22" s="16" t="s">
        <v>43</v>
      </c>
      <c r="E22" s="17">
        <v>4</v>
      </c>
      <c r="F22" s="18"/>
      <c r="G22" s="18"/>
      <c r="H22" s="27">
        <f>IF(F22&lt;1,0,IF(F22&gt;4,4,ROUNDDOWN(F22,0)))</f>
        <v>0</v>
      </c>
    </row>
    <row r="23" spans="1:8" ht="165">
      <c r="A23" s="28" t="s">
        <v>44</v>
      </c>
      <c r="B23" s="30" t="s">
        <v>45</v>
      </c>
      <c r="C23" s="15" t="s">
        <v>46</v>
      </c>
      <c r="D23" s="16" t="s">
        <v>47</v>
      </c>
      <c r="E23" s="17">
        <v>2</v>
      </c>
      <c r="F23" s="18"/>
      <c r="G23" s="18"/>
      <c r="H23" s="27">
        <f>IF(F23&lt;1,0,IF(F23&gt;5,2,ROUNDDOWN(F23,0)*0.4))</f>
        <v>0</v>
      </c>
    </row>
    <row r="24" spans="1:8" ht="165">
      <c r="A24" s="28" t="s">
        <v>48</v>
      </c>
      <c r="B24" s="30" t="s">
        <v>49</v>
      </c>
      <c r="C24" s="15" t="s">
        <v>50</v>
      </c>
      <c r="D24" s="16" t="s">
        <v>51</v>
      </c>
      <c r="E24" s="17">
        <v>2</v>
      </c>
      <c r="F24" s="18"/>
      <c r="G24" s="18"/>
      <c r="H24" s="27">
        <f>IF(F24&lt;1,0,2)</f>
        <v>0</v>
      </c>
    </row>
    <row r="25" spans="1:8" ht="75">
      <c r="A25" s="28" t="s">
        <v>52</v>
      </c>
      <c r="B25" s="30" t="s">
        <v>53</v>
      </c>
      <c r="C25" s="15" t="s">
        <v>54</v>
      </c>
      <c r="D25" s="16" t="s">
        <v>55</v>
      </c>
      <c r="E25" s="17">
        <v>2</v>
      </c>
      <c r="F25" s="18"/>
      <c r="G25" s="18"/>
      <c r="H25" s="27">
        <f>IF(F25&lt;1,0,IF(F25&gt;5,2,ROUNDDOWN(F25,0)*0.4))</f>
        <v>0</v>
      </c>
    </row>
    <row r="26" spans="1:8" ht="60">
      <c r="A26" s="28" t="s">
        <v>56</v>
      </c>
      <c r="B26" s="30" t="s">
        <v>57</v>
      </c>
      <c r="C26" s="15" t="s">
        <v>58</v>
      </c>
      <c r="D26" s="16" t="s">
        <v>59</v>
      </c>
      <c r="E26" s="17">
        <v>2</v>
      </c>
      <c r="F26" s="18"/>
      <c r="G26" s="18"/>
      <c r="H26" s="27">
        <f>IF(F26&lt;1,0,2)</f>
        <v>0</v>
      </c>
    </row>
    <row r="27" spans="1:8" ht="22.5" customHeight="1">
      <c r="A27" s="60" t="s">
        <v>60</v>
      </c>
      <c r="B27" s="61"/>
      <c r="C27" s="61"/>
      <c r="D27" s="62"/>
      <c r="E27" s="31">
        <f>SUM(E20:E26)</f>
        <v>20</v>
      </c>
      <c r="F27" s="21"/>
      <c r="G27" s="32" t="s">
        <v>23</v>
      </c>
      <c r="H27" s="23">
        <f>SUM(H20:H26)</f>
        <v>0</v>
      </c>
    </row>
    <row r="28" spans="1:8" s="1" customFormat="1" ht="5.0999999999999996" customHeight="1">
      <c r="A28" s="39"/>
      <c r="B28" s="40"/>
      <c r="C28" s="40"/>
      <c r="D28" s="40"/>
      <c r="E28" s="40"/>
      <c r="F28" s="40"/>
      <c r="G28" s="40"/>
      <c r="H28" s="41"/>
    </row>
    <row r="29" spans="1:8" s="5" customFormat="1" ht="18" customHeight="1">
      <c r="A29" s="72" t="s">
        <v>61</v>
      </c>
      <c r="B29" s="73"/>
      <c r="C29" s="73"/>
      <c r="D29" s="73"/>
      <c r="E29" s="73"/>
      <c r="F29" s="73"/>
      <c r="G29" s="73"/>
      <c r="H29" s="74"/>
    </row>
    <row r="30" spans="1:8" s="5" customFormat="1" ht="18" customHeight="1">
      <c r="A30" s="63" t="s">
        <v>123</v>
      </c>
      <c r="B30" s="64"/>
      <c r="C30" s="64"/>
      <c r="D30" s="64"/>
      <c r="E30" s="64"/>
      <c r="F30" s="64"/>
      <c r="G30" s="64"/>
      <c r="H30" s="64"/>
    </row>
    <row r="31" spans="1:8" s="6" customFormat="1" ht="102">
      <c r="A31" s="24" t="s">
        <v>10</v>
      </c>
      <c r="B31" s="11" t="s">
        <v>62</v>
      </c>
      <c r="C31" s="11" t="s">
        <v>63</v>
      </c>
      <c r="D31" s="12" t="s">
        <v>64</v>
      </c>
      <c r="E31" s="12" t="s">
        <v>65</v>
      </c>
      <c r="F31" s="12" t="s">
        <v>66</v>
      </c>
      <c r="G31" s="12" t="s">
        <v>30</v>
      </c>
      <c r="H31" s="12" t="s">
        <v>67</v>
      </c>
    </row>
    <row r="32" spans="1:8" ht="180">
      <c r="A32" s="28" t="s">
        <v>68</v>
      </c>
      <c r="B32" s="14" t="s">
        <v>69</v>
      </c>
      <c r="C32" s="15" t="s">
        <v>70</v>
      </c>
      <c r="D32" s="16" t="s">
        <v>71</v>
      </c>
      <c r="E32" s="17">
        <v>5</v>
      </c>
      <c r="F32" s="18"/>
      <c r="G32" s="18"/>
      <c r="H32" s="27">
        <f>IF(F32&lt;1,0,IF(F32&gt;10,5,ROUNDDOWN(F32,0)*0.5))</f>
        <v>0</v>
      </c>
    </row>
    <row r="33" spans="1:8" ht="180">
      <c r="A33" s="28" t="s">
        <v>72</v>
      </c>
      <c r="B33" s="14" t="s">
        <v>73</v>
      </c>
      <c r="C33" s="15" t="s">
        <v>70</v>
      </c>
      <c r="D33" s="16" t="s">
        <v>74</v>
      </c>
      <c r="E33" s="17">
        <v>5</v>
      </c>
      <c r="F33" s="18"/>
      <c r="G33" s="18"/>
      <c r="H33" s="27">
        <f>IF(F33&lt;1,0,IF(F33&gt;5,5,ROUNDDOWN(F33,0)))</f>
        <v>0</v>
      </c>
    </row>
    <row r="34" spans="1:8" ht="150">
      <c r="A34" s="13" t="s">
        <v>75</v>
      </c>
      <c r="B34" s="14" t="s">
        <v>76</v>
      </c>
      <c r="C34" s="15" t="s">
        <v>77</v>
      </c>
      <c r="D34" s="16" t="s">
        <v>78</v>
      </c>
      <c r="E34" s="17">
        <v>8</v>
      </c>
      <c r="F34" s="18"/>
      <c r="G34" s="18"/>
      <c r="H34" s="27">
        <f>IF(F34&lt;1,0,IF(F34&gt;10,8,ROUNDDOWN(F34,0)*0.8))</f>
        <v>0</v>
      </c>
    </row>
    <row r="35" spans="1:8" ht="150">
      <c r="A35" s="28" t="s">
        <v>79</v>
      </c>
      <c r="B35" s="14" t="s">
        <v>80</v>
      </c>
      <c r="C35" s="15" t="s">
        <v>81</v>
      </c>
      <c r="D35" s="16" t="s">
        <v>82</v>
      </c>
      <c r="E35" s="17">
        <v>5</v>
      </c>
      <c r="F35" s="18"/>
      <c r="G35" s="18"/>
      <c r="H35" s="27">
        <f>IF(F35&lt;1,0,IF(F35&gt;10,5,ROUNDDOWN(F35,0)*0.5))</f>
        <v>0</v>
      </c>
    </row>
    <row r="36" spans="1:8" ht="60">
      <c r="A36" s="29" t="s">
        <v>83</v>
      </c>
      <c r="B36" s="14" t="s">
        <v>84</v>
      </c>
      <c r="C36" s="15" t="s">
        <v>85</v>
      </c>
      <c r="D36" s="16" t="s">
        <v>86</v>
      </c>
      <c r="E36" s="17">
        <v>5.5</v>
      </c>
      <c r="F36" s="18"/>
      <c r="G36" s="18"/>
      <c r="H36" s="27">
        <f>IF(F36&lt;1,0,IF(F36&gt;2,5.5,ROUNDDOWN(F36,0)*2.75))</f>
        <v>0</v>
      </c>
    </row>
    <row r="37" spans="1:8" ht="45">
      <c r="A37" s="28" t="s">
        <v>87</v>
      </c>
      <c r="B37" s="14" t="s">
        <v>88</v>
      </c>
      <c r="C37" s="15" t="s">
        <v>89</v>
      </c>
      <c r="D37" s="16" t="s">
        <v>86</v>
      </c>
      <c r="E37" s="17">
        <v>5.5</v>
      </c>
      <c r="F37" s="18"/>
      <c r="G37" s="18"/>
      <c r="H37" s="27">
        <f>IF(F37&lt;1,0,IF(F37&gt;2,5.5,ROUNDDOWN(F37,0)*2.75))</f>
        <v>0</v>
      </c>
    </row>
    <row r="38" spans="1:8" ht="75">
      <c r="A38" s="28" t="s">
        <v>90</v>
      </c>
      <c r="B38" s="14" t="s">
        <v>91</v>
      </c>
      <c r="C38" s="15" t="s">
        <v>92</v>
      </c>
      <c r="D38" s="16" t="s">
        <v>93</v>
      </c>
      <c r="E38" s="17">
        <v>5.5</v>
      </c>
      <c r="F38" s="18"/>
      <c r="G38" s="18"/>
      <c r="H38" s="27">
        <f>IF(F38&lt;1,0,5.5)</f>
        <v>0</v>
      </c>
    </row>
    <row r="39" spans="1:8" ht="75">
      <c r="A39" s="28" t="s">
        <v>94</v>
      </c>
      <c r="B39" s="14" t="s">
        <v>95</v>
      </c>
      <c r="C39" s="15" t="s">
        <v>96</v>
      </c>
      <c r="D39" s="33" t="s">
        <v>97</v>
      </c>
      <c r="E39" s="34">
        <v>5.5</v>
      </c>
      <c r="F39" s="18"/>
      <c r="G39" s="18"/>
      <c r="H39" s="27">
        <f>IF(F39&lt;1,0,IF(F39&gt;2,5.5,ROUNDDOWN(F39,0)*2.75))</f>
        <v>0</v>
      </c>
    </row>
    <row r="40" spans="1:8" ht="75">
      <c r="A40" s="28" t="s">
        <v>98</v>
      </c>
      <c r="B40" s="14" t="s">
        <v>99</v>
      </c>
      <c r="C40" s="15" t="s">
        <v>100</v>
      </c>
      <c r="D40" s="16" t="s">
        <v>101</v>
      </c>
      <c r="E40" s="17">
        <v>5</v>
      </c>
      <c r="F40" s="18"/>
      <c r="G40" s="18"/>
      <c r="H40" s="27">
        <f>IF(F40&lt;1,0,IF(F40&gt;2,5,ROUNDDOWN(F40,0)*2.5))</f>
        <v>0</v>
      </c>
    </row>
    <row r="41" spans="1:8" ht="135">
      <c r="A41" s="29" t="s">
        <v>102</v>
      </c>
      <c r="B41" s="14" t="s">
        <v>103</v>
      </c>
      <c r="C41" s="15" t="s">
        <v>104</v>
      </c>
      <c r="D41" s="16" t="s">
        <v>105</v>
      </c>
      <c r="E41" s="17">
        <v>5</v>
      </c>
      <c r="F41" s="26"/>
      <c r="G41" s="26"/>
      <c r="H41" s="27">
        <f>IF(F41&lt;1,0,IF(F41&gt;2,5,ROUNDDOWN(F41,0)*2.5))</f>
        <v>0</v>
      </c>
    </row>
    <row r="42" spans="1:8" ht="105">
      <c r="A42" s="29" t="s">
        <v>106</v>
      </c>
      <c r="B42" s="14" t="s">
        <v>107</v>
      </c>
      <c r="C42" s="15" t="s">
        <v>108</v>
      </c>
      <c r="D42" s="16" t="s">
        <v>109</v>
      </c>
      <c r="E42" s="17">
        <v>5</v>
      </c>
      <c r="F42" s="18"/>
      <c r="G42" s="18"/>
      <c r="H42" s="27">
        <f>IF(F42&lt;1,0,IF(F42&gt;5,5,ROUNDDOWN(F42,0)))</f>
        <v>0</v>
      </c>
    </row>
    <row r="43" spans="1:8" ht="105">
      <c r="A43" s="28" t="s">
        <v>110</v>
      </c>
      <c r="B43" s="14" t="s">
        <v>111</v>
      </c>
      <c r="C43" s="15" t="s">
        <v>112</v>
      </c>
      <c r="D43" s="16" t="s">
        <v>109</v>
      </c>
      <c r="E43" s="17">
        <v>5</v>
      </c>
      <c r="F43" s="18"/>
      <c r="G43" s="18"/>
      <c r="H43" s="27">
        <f>IF(F43&lt;1,0,IF(F43&gt;5,5,ROUNDDOWN(F43,0)))</f>
        <v>0</v>
      </c>
    </row>
    <row r="44" spans="1:8" ht="195">
      <c r="A44" s="29" t="s">
        <v>113</v>
      </c>
      <c r="B44" s="14" t="s">
        <v>114</v>
      </c>
      <c r="C44" s="15" t="s">
        <v>115</v>
      </c>
      <c r="D44" s="16" t="s">
        <v>109</v>
      </c>
      <c r="E44" s="17">
        <v>5</v>
      </c>
      <c r="F44" s="26"/>
      <c r="G44" s="26"/>
      <c r="H44" s="27">
        <f>IF(F44&lt;1,0,IF(F44&gt;5,5,ROUNDDOWN(F44,0)))</f>
        <v>0</v>
      </c>
    </row>
    <row r="45" spans="1:8" ht="180">
      <c r="A45" s="29" t="s">
        <v>116</v>
      </c>
      <c r="B45" s="14" t="s">
        <v>117</v>
      </c>
      <c r="C45" s="15" t="s">
        <v>118</v>
      </c>
      <c r="D45" s="16" t="s">
        <v>119</v>
      </c>
      <c r="E45" s="17">
        <v>5</v>
      </c>
      <c r="F45" s="26"/>
      <c r="G45" s="26"/>
      <c r="H45" s="27">
        <f>IF(F45&lt;1,0,IF(F45&gt;5,5,ROUNDDOWN(F45,0)))</f>
        <v>0</v>
      </c>
    </row>
    <row r="46" spans="1:8" ht="23.25" customHeight="1">
      <c r="A46" s="75" t="s">
        <v>120</v>
      </c>
      <c r="B46" s="76"/>
      <c r="C46" s="76"/>
      <c r="D46" s="77"/>
      <c r="E46" s="35">
        <f>SUM(E32:E45)</f>
        <v>75</v>
      </c>
      <c r="F46" s="21"/>
      <c r="G46" s="36" t="s">
        <v>23</v>
      </c>
      <c r="H46" s="23">
        <f>SUM(H32:H45)</f>
        <v>0</v>
      </c>
    </row>
    <row r="47" spans="1:8" s="1" customFormat="1" ht="5.0999999999999996" customHeight="1">
      <c r="A47" s="65"/>
      <c r="B47" s="66"/>
      <c r="C47" s="66"/>
      <c r="D47" s="66"/>
      <c r="E47" s="66"/>
      <c r="F47" s="66"/>
      <c r="G47" s="66"/>
      <c r="H47" s="67"/>
    </row>
    <row r="48" spans="1:8" ht="47.1" customHeight="1">
      <c r="A48" s="68" t="s">
        <v>121</v>
      </c>
      <c r="B48" s="69"/>
      <c r="C48" s="69"/>
      <c r="D48" s="69"/>
      <c r="E48" s="69"/>
      <c r="F48" s="69"/>
      <c r="G48" s="69"/>
      <c r="H48" s="69"/>
    </row>
    <row r="49" spans="1:8" ht="29.1" customHeight="1">
      <c r="A49" s="70">
        <f>SUM(H46,H27,H15)</f>
        <v>0</v>
      </c>
      <c r="B49" s="71"/>
      <c r="C49" s="71"/>
      <c r="D49" s="71"/>
      <c r="E49" s="71"/>
      <c r="F49" s="71"/>
      <c r="G49" s="71"/>
      <c r="H49" s="71"/>
    </row>
    <row r="50" spans="1:8" s="1" customFormat="1" ht="5.0999999999999996" customHeight="1">
      <c r="A50" s="39" t="s">
        <v>0</v>
      </c>
      <c r="B50" s="40"/>
      <c r="C50" s="40"/>
      <c r="D50" s="40"/>
      <c r="E50" s="40"/>
      <c r="F50" s="40"/>
      <c r="G50" s="40"/>
      <c r="H50" s="41"/>
    </row>
  </sheetData>
  <sheetProtection algorithmName="SHA-512" hashValue="QZZac8CPLjzFGE4NzoF5xvEvUbAsXyIaFsQFpyQw/bRLlMbarvm0Aq7d2Pz8CNqlyYZYgUTKe2n8DjnkRBfPJQ==" saltValue="Meodi8gqUAvrQdGXA/Y+kw==" spinCount="100000" sheet="1" selectLockedCells="1"/>
  <mergeCells count="29">
    <mergeCell ref="A47:H47"/>
    <mergeCell ref="A48:H48"/>
    <mergeCell ref="A49:H49"/>
    <mergeCell ref="A50:H50"/>
    <mergeCell ref="A27:D27"/>
    <mergeCell ref="A28:H28"/>
    <mergeCell ref="A29:H29"/>
    <mergeCell ref="A30:H30"/>
    <mergeCell ref="A46:D46"/>
    <mergeCell ref="A12:H12"/>
    <mergeCell ref="A15:D15"/>
    <mergeCell ref="A16:H16"/>
    <mergeCell ref="A17:H17"/>
    <mergeCell ref="A18:H18"/>
    <mergeCell ref="A9:B9"/>
    <mergeCell ref="C9:H9"/>
    <mergeCell ref="A10:B10"/>
    <mergeCell ref="C10:H10"/>
    <mergeCell ref="A11:H11"/>
    <mergeCell ref="A6:H6"/>
    <mergeCell ref="A7:B7"/>
    <mergeCell ref="C7:H7"/>
    <mergeCell ref="A8:B8"/>
    <mergeCell ref="C8:H8"/>
    <mergeCell ref="A1:H1"/>
    <mergeCell ref="A2:H2"/>
    <mergeCell ref="A3:H3"/>
    <mergeCell ref="A4:H4"/>
    <mergeCell ref="A5:H5"/>
  </mergeCells>
  <pageMargins left="0.511811023622047" right="0.511811023622047" top="0.55118110236220497" bottom="0.55118110236220497" header="0.118110236220472" footer="0.118110236220472"/>
  <pageSetup paperSize="9" scale="40" orientation="landscape"/>
  <colBreaks count="1" manualBreakCount="1">
    <brk id="8"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FACED</dc:creator>
  <cp:lastModifiedBy>Ali Ahmad Smidi</cp:lastModifiedBy>
  <dcterms:created xsi:type="dcterms:W3CDTF">2018-08-14T03:59:00Z</dcterms:created>
  <dcterms:modified xsi:type="dcterms:W3CDTF">2024-03-25T18:06:54Z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1046-11.2.0.10463</vt:lpwstr>
  </property>
  <property fmtid="{D5CDD505-2E9C-101B-9397-08002B2CF9AE}" pid="3" name="ICV">
    <vt:lpwstr>245DC6E000514BB8AC99D57C4A712DA4</vt:lpwstr>
  </property>
</Properties>
</file>